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nas-mairie\Commun\15. Marchés Publics\En cours\Pumptrack\Marché Theziers\Pièces reçues correctives\"/>
    </mc:Choice>
  </mc:AlternateContent>
  <xr:revisionPtr revIDLastSave="0" documentId="8_{00D4AFBF-EA96-4426-A46A-869B5119FA56}" xr6:coauthVersionLast="47" xr6:coauthVersionMax="47" xr10:uidLastSave="{00000000-0000-0000-0000-000000000000}"/>
  <bookViews>
    <workbookView xWindow="-28920" yWindow="45" windowWidth="29040" windowHeight="16440"/>
  </bookViews>
  <sheets>
    <sheet name="LOT 03 - PUMPTRACK" sheetId="1" r:id="rId1"/>
  </sheets>
  <definedNames>
    <definedName name="_xlnm.Print_Area" localSheetId="0">'LOT 03 - PUMPTRACK'!$B$2:$H$28</definedName>
  </definedNames>
  <calcPr calcId="181029" fullCalcOnLoad="1"/>
  <fileRecoveryPr repairLoad="1"/>
</workbook>
</file>

<file path=xl/calcChain.xml><?xml version="1.0" encoding="utf-8"?>
<calcChain xmlns="http://schemas.openxmlformats.org/spreadsheetml/2006/main">
  <c r="H21" i="1" l="1"/>
  <c r="H20" i="1"/>
  <c r="H19" i="1"/>
  <c r="H18" i="1"/>
  <c r="H17" i="1"/>
  <c r="H16" i="1"/>
  <c r="H14" i="1"/>
  <c r="H24" i="1" s="1"/>
  <c r="H10" i="1"/>
  <c r="H9" i="1"/>
  <c r="H26" i="1" l="1"/>
  <c r="H25" i="1"/>
</calcChain>
</file>

<file path=xl/sharedStrings.xml><?xml version="1.0" encoding="utf-8"?>
<sst xmlns="http://schemas.openxmlformats.org/spreadsheetml/2006/main" count="52" uniqueCount="46">
  <si>
    <t>PHASE
PRO DCE</t>
  </si>
  <si>
    <t>AMENAGEMENT PERIPHERIQUE AU PUMPTRACK DE THEZIERS</t>
  </si>
  <si>
    <r>
      <t xml:space="preserve">Maitre d'ouvrage :
</t>
    </r>
    <r>
      <rPr>
        <sz val="11"/>
        <color theme="1"/>
        <rFont val="Calibri Light"/>
        <family val="2"/>
      </rPr>
      <t>Commune de Theziers</t>
    </r>
  </si>
  <si>
    <t>AMENAGEMENT D’UNE AIRE DE STATIONNEMENT LOT 02</t>
  </si>
  <si>
    <t>Juin
2025</t>
  </si>
  <si>
    <t>DECOMPOSITION DU PRIX GLOBAL ET FORFAITAIRE</t>
  </si>
  <si>
    <t>N°</t>
  </si>
  <si>
    <t>Désignation</t>
  </si>
  <si>
    <t>U</t>
  </si>
  <si>
    <t>Quantités estimées</t>
  </si>
  <si>
    <t>Quantités Entreprise</t>
  </si>
  <si>
    <t>P.U. €HT</t>
  </si>
  <si>
    <t>Total €HT</t>
  </si>
  <si>
    <t>TRANCHE FERME</t>
  </si>
  <si>
    <t>GENERALITES ET INSTALLATIONS DE CHANTIER</t>
  </si>
  <si>
    <t>1,1,1</t>
  </si>
  <si>
    <r>
      <rPr>
        <b/>
        <u/>
        <sz val="11"/>
        <color theme="1"/>
        <rFont val="Calibri Light"/>
        <family val="2"/>
      </rPr>
      <t>Etudes d'exécution, Dossier des Ouvrages Exécutés, Constat des lieux</t>
    </r>
    <r>
      <rPr>
        <b/>
        <u/>
        <sz val="11"/>
        <color theme="1"/>
        <rFont val="Calibri Light"/>
        <family val="2"/>
      </rPr>
      <t xml:space="preserve">
</t>
    </r>
    <r>
      <rPr>
        <i/>
        <sz val="11"/>
        <color theme="1"/>
        <rFont val="Calibri Light"/>
        <family val="2"/>
      </rPr>
      <t>Dessin fin du pumptrack, DOE, constat des lieux, plans d'EXE</t>
    </r>
  </si>
  <si>
    <t>ens</t>
  </si>
  <si>
    <t>1,1,2</t>
  </si>
  <si>
    <r>
      <rPr>
        <b/>
        <u/>
        <sz val="11"/>
        <color theme="1"/>
        <rFont val="Calibri Light"/>
        <family val="2"/>
      </rPr>
      <t>Implantation des ouvrages</t>
    </r>
    <r>
      <rPr>
        <b/>
        <u/>
        <sz val="11"/>
        <color theme="1"/>
        <rFont val="Calibri Light"/>
        <family val="2"/>
      </rPr>
      <t xml:space="preserve">
</t>
    </r>
    <r>
      <rPr>
        <i/>
        <sz val="11"/>
        <color theme="1"/>
        <rFont val="Calibri Light"/>
        <family val="2"/>
      </rPr>
      <t>A partir des voies, ouvrages et repères existants sur site</t>
    </r>
    <r>
      <rPr>
        <i/>
        <sz val="11"/>
        <color theme="1"/>
        <rFont val="Calibri Light"/>
        <family val="2"/>
      </rPr>
      <t xml:space="preserve">
Prévoir détection/piquetage/marquage des réseaux enterrés</t>
    </r>
  </si>
  <si>
    <t>1,1,3</t>
  </si>
  <si>
    <r>
      <rPr>
        <b/>
        <u/>
        <sz val="11"/>
        <color theme="1"/>
        <rFont val="Calibri Light"/>
        <family val="2"/>
      </rPr>
      <t>Clôture de chantier</t>
    </r>
    <r>
      <rPr>
        <b/>
        <u/>
        <sz val="11"/>
        <color theme="1"/>
        <rFont val="Calibri Light"/>
        <family val="2"/>
      </rPr>
      <t xml:space="preserve">
</t>
    </r>
    <r>
      <rPr>
        <i/>
        <sz val="11"/>
        <color theme="1"/>
        <rFont val="Calibri Light"/>
        <family val="2"/>
      </rPr>
      <t>De type Héras semi-pleines, sur l'ensemble de la périphérie du projet</t>
    </r>
  </si>
  <si>
    <t>A la charge du LOT 01</t>
  </si>
  <si>
    <t>1,1,4</t>
  </si>
  <si>
    <r>
      <rPr>
        <b/>
        <u/>
        <sz val="11"/>
        <color theme="1"/>
        <rFont val="Calibri Light"/>
        <family val="2"/>
      </rPr>
      <t>Panneau de chantier</t>
    </r>
    <r>
      <rPr>
        <b/>
        <u/>
        <sz val="11"/>
        <color theme="1"/>
        <rFont val="Calibri Light"/>
        <family val="2"/>
      </rPr>
      <t xml:space="preserve">
</t>
    </r>
    <r>
      <rPr>
        <i/>
        <sz val="11"/>
        <color theme="1"/>
        <rFont val="Calibri Light"/>
        <family val="2"/>
      </rPr>
      <t>Panneau de chantier 2mx1,3m</t>
    </r>
  </si>
  <si>
    <t>1,1,5</t>
  </si>
  <si>
    <r>
      <rPr>
        <b/>
        <u/>
        <sz val="11"/>
        <color theme="1"/>
        <rFont val="Calibri Light"/>
        <family val="2"/>
      </rPr>
      <t>Bungalow de chantier</t>
    </r>
    <r>
      <rPr>
        <b/>
        <u/>
        <sz val="11"/>
        <color theme="1"/>
        <rFont val="Calibri Light"/>
        <family val="2"/>
      </rPr>
      <t xml:space="preserve">
</t>
    </r>
    <r>
      <rPr>
        <i/>
        <sz val="11"/>
        <color theme="1"/>
        <rFont val="Calibri Light"/>
        <family val="2"/>
      </rPr>
      <t>Vestiaires, salle de réunion, sanitaires</t>
    </r>
  </si>
  <si>
    <t>Sous-total poste 1,1</t>
  </si>
  <si>
    <t>REALISATION D’UNE AIRE DE STATIONNEMENT et ACCES DE SERVICE</t>
  </si>
  <si>
    <t>1,2,1</t>
  </si>
  <si>
    <r>
      <t xml:space="preserve">Décapage de la surface du terrain et nivellement de la plateforme
</t>
    </r>
    <r>
      <rPr>
        <i/>
        <sz val="10"/>
        <color theme="1"/>
        <rFont val="Helvetica"/>
      </rPr>
      <t>L’Entrepreneur devra effectuer un décapage général de la surface dans l’emprise de l’aire de stationnement</t>
    </r>
  </si>
  <si>
    <t>m³</t>
  </si>
  <si>
    <t>1,2,2</t>
  </si>
  <si>
    <r>
      <t xml:space="preserve">Mise en œuvre d'un géotextile non tissé imputrescible anticontaminant
</t>
    </r>
    <r>
      <rPr>
        <i/>
        <sz val="10"/>
        <color theme="1"/>
        <rFont val="Helvetica"/>
      </rPr>
      <t>Un géotextile sera disposé en fond de forme seulement dans les parties terrassées.</t>
    </r>
  </si>
  <si>
    <t>m2</t>
  </si>
  <si>
    <t>1,2,3</t>
  </si>
  <si>
    <r>
      <t xml:space="preserve">Réalisation de la couche forme la plateforme sous le cheminement en GNT 0/150
</t>
    </r>
    <r>
      <rPr>
        <i/>
        <sz val="10"/>
        <color theme="1"/>
        <rFont val="Helvetica"/>
      </rPr>
      <t>Fourniture et mise en œuvre de remblais en GNT 0/150 constituant la couche de forme du cheminement en stabilisé sur environ 20cm, suivant les plans de terrassements fournis au DCE. La couche de forme pourra être réalisée avec les matériaux présents sur site si leur qualité le permet.</t>
    </r>
  </si>
  <si>
    <t>1,2,4</t>
  </si>
  <si>
    <r>
      <t xml:space="preserve">Réalisation de la couche de réglage sous le cheminement en GNT 0/20
</t>
    </r>
    <r>
      <rPr>
        <i/>
        <sz val="10"/>
        <color theme="1"/>
        <rFont val="Helvetica"/>
      </rPr>
      <t>Fourniture et mise en œuvre de remblais en tout-venant 0/20 constituant la couche de réglage sous le cheminement, suivant les plans de terrassements fournis au DCE.</t>
    </r>
    <r>
      <rPr>
        <i/>
        <sz val="10"/>
        <color theme="1"/>
        <rFont val="Helvetica"/>
      </rPr>
      <t xml:space="preserve">
La couche de réglage aura une épaisseur minimale de 10cm conformément à l’étude géotechnique et sera soigneusement compactée.</t>
    </r>
  </si>
  <si>
    <t>1,2,5</t>
  </si>
  <si>
    <r>
      <t xml:space="preserve">Réalisation du chemin en stabilisé renforcé
</t>
    </r>
    <r>
      <rPr>
        <i/>
        <sz val="10"/>
        <color theme="1"/>
        <rFont val="Helvetica"/>
      </rPr>
      <t>Le revêtement sera réalisé en stabilisé renforcé 0/6 ou 0/10 de couleur beige et aura une épaisseur minimale de 10cm.</t>
    </r>
    <r>
      <rPr>
        <i/>
        <sz val="10"/>
        <color theme="1"/>
        <rFont val="Helvetica"/>
      </rPr>
      <t xml:space="preserve">
Le matériau devra être fabriqué en centrale de grave ciment de classe II et livré prêt à l’emploi. Les caractéristiques techniques seront conformes à la norme NFP 98-128. Le liant doit être un liant hydraulique routier.</t>
    </r>
  </si>
  <si>
    <t>Sous total poste 1,2</t>
  </si>
  <si>
    <t>TOTAL DES TRANCHES FERME (TF)</t>
  </si>
  <si>
    <t>MONTANT TOTAL H.T.</t>
  </si>
  <si>
    <t>TVA 20,0 %</t>
  </si>
  <si>
    <t>MONTANT TOTAL 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</si>
</sst>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quot; €&quot;"/>
    <numFmt numFmtId="166" formatCode="&quot; &quot;#,##0.00&quot; &quot;[$€-40C]&quot; &quot;;&quot;-&quot;#,##0.00&quot; &quot;[$€-40C]&quot; &quot;;&quot;-&quot;00&quot; &quot;[$€-40C]&quot; &quot;;@&quot; &quot;"/>
    <numFmt numFmtId="167" formatCode="0.0"/>
    <numFmt numFmtId="168" formatCode="&quot; &quot;#,##0.00&quot; &quot;[$€-401]&quot; &quot;;&quot;-&quot;#,##0.00&quot; &quot;[$€-401]&quot; &quot;;&quot;-&quot;00&quot; &quot;[$€-401]&quot; &quot;"/>
    <numFmt numFmtId="169" formatCode="#,##0.00&quot; &quot;[$€-40C];[Red]&quot;-&quot;#,##0.00&quot; &quot;[$€-40C]"/>
  </numFmts>
  <fonts count="26">
    <font>
      <sz val="10"/>
      <color theme="1"/>
      <name val="Liberation Sans"/>
    </font>
    <font>
      <sz val="10"/>
      <color theme="1"/>
      <name val="Liberation Sans"/>
    </font>
    <font>
      <b/>
      <sz val="10"/>
      <color theme="1"/>
      <name val="Liberation Sans"/>
    </font>
    <font>
      <b/>
      <sz val="10"/>
      <color rgb="FFFFFFFF"/>
      <name val="Liberation Sans"/>
    </font>
    <font>
      <sz val="10"/>
      <color rgb="FFCC0000"/>
      <name val="Liberation Sans"/>
    </font>
    <font>
      <sz val="10"/>
      <color theme="1"/>
      <name val="Arial1"/>
    </font>
    <font>
      <i/>
      <sz val="10"/>
      <color rgb="FF808080"/>
      <name val="Liberation Sans"/>
    </font>
    <font>
      <sz val="10"/>
      <color rgb="FF006600"/>
      <name val="Liberation Sans"/>
    </font>
    <font>
      <b/>
      <sz val="24"/>
      <color rgb="FF000000"/>
      <name val="Liberation Sans"/>
    </font>
    <font>
      <b/>
      <sz val="18"/>
      <color rgb="FF000000"/>
      <name val="Liberation Sans"/>
    </font>
    <font>
      <b/>
      <sz val="12"/>
      <color rgb="FF000000"/>
      <name val="Liberation Sans"/>
    </font>
    <font>
      <u/>
      <sz val="10"/>
      <color rgb="FF0000EE"/>
      <name val="Liberation Sans"/>
    </font>
    <font>
      <sz val="10"/>
      <color rgb="FF996600"/>
      <name val="Liberation Sans"/>
    </font>
    <font>
      <sz val="10"/>
      <color rgb="FF333333"/>
      <name val="Liberation Sans"/>
    </font>
    <font>
      <b/>
      <i/>
      <u/>
      <sz val="10"/>
      <color theme="1"/>
      <name val="Liberation Sans"/>
    </font>
    <font>
      <sz val="11"/>
      <color theme="1"/>
      <name val="Arial"/>
      <family val="2"/>
    </font>
    <font>
      <sz val="10"/>
      <color theme="1"/>
      <name val="Arial"/>
      <family val="2"/>
    </font>
    <font>
      <b/>
      <sz val="14"/>
      <color theme="1"/>
      <name val="Arial"/>
      <family val="2"/>
    </font>
    <font>
      <b/>
      <sz val="11"/>
      <color theme="1"/>
      <name val="Calibri Light"/>
      <family val="2"/>
    </font>
    <font>
      <sz val="11"/>
      <color theme="1"/>
      <name val="Calibri Light"/>
      <family val="2"/>
    </font>
    <font>
      <b/>
      <sz val="11"/>
      <color theme="1"/>
      <name val="Arial"/>
      <family val="2"/>
    </font>
    <font>
      <b/>
      <u/>
      <sz val="11"/>
      <color theme="1"/>
      <name val="Arial"/>
      <family val="2"/>
    </font>
    <font>
      <b/>
      <u/>
      <sz val="11"/>
      <color theme="1"/>
      <name val="Calibri Light"/>
      <family val="2"/>
    </font>
    <font>
      <i/>
      <sz val="11"/>
      <color theme="1"/>
      <name val="Calibri Light"/>
      <family val="2"/>
    </font>
    <font>
      <b/>
      <i/>
      <sz val="11"/>
      <color theme="1"/>
      <name val="Arial"/>
      <family val="2"/>
    </font>
    <font>
      <i/>
      <sz val="10"/>
      <color theme="1"/>
      <name val="Helvetica"/>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9D9D9"/>
        <bgColor rgb="FFD9D9D9"/>
      </patternFill>
    </fill>
    <fill>
      <patternFill patternType="solid">
        <fgColor rgb="FFCD5C5C"/>
        <bgColor rgb="FFCD5C5C"/>
      </patternFill>
    </fill>
    <fill>
      <patternFill patternType="solid">
        <fgColor rgb="FFDEB887"/>
        <bgColor rgb="FFDEB887"/>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s>
  <cellStyleXfs count="22">
    <xf numFmtId="0" fontId="0" fillId="0" borderId="0"/>
    <xf numFmtId="0" fontId="13" fillId="8" borderId="1"/>
    <xf numFmtId="0" fontId="2" fillId="0" borderId="0"/>
    <xf numFmtId="0" fontId="3" fillId="2" borderId="0"/>
    <xf numFmtId="0" fontId="3" fillId="3" borderId="0"/>
    <xf numFmtId="0" fontId="2" fillId="4" borderId="0"/>
    <xf numFmtId="0" fontId="4" fillId="5" borderId="0"/>
    <xf numFmtId="0" fontId="5" fillId="0" borderId="0" applyNumberFormat="0" applyFill="0" applyBorder="0" applyProtection="0"/>
    <xf numFmtId="0" fontId="3" fillId="6" borderId="0"/>
    <xf numFmtId="168" fontId="5" fillId="0"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4" fillId="0" borderId="0"/>
    <xf numFmtId="169" fontId="14" fillId="0" borderId="0"/>
    <xf numFmtId="0" fontId="1" fillId="0" borderId="0"/>
    <xf numFmtId="0" fontId="1" fillId="0" borderId="0"/>
    <xf numFmtId="0" fontId="4" fillId="0" borderId="0"/>
  </cellStyleXfs>
  <cellXfs count="53">
    <xf numFmtId="0" fontId="0" fillId="0" borderId="0" xfId="0"/>
    <xf numFmtId="0" fontId="15" fillId="0" borderId="0" xfId="0"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17" fillId="0" borderId="3" xfId="0" applyFont="1" applyBorder="1" applyAlignment="1" applyProtection="1">
      <alignment horizontal="center" vertical="center" wrapText="1"/>
    </xf>
    <xf numFmtId="49" fontId="16" fillId="0" borderId="4" xfId="0" applyNumberFormat="1"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15" fillId="0" borderId="0" xfId="0" applyFont="1" applyAlignment="1" applyProtection="1">
      <alignment vertical="center"/>
    </xf>
    <xf numFmtId="0" fontId="20" fillId="0" borderId="5" xfId="0" applyFont="1" applyBorder="1" applyAlignment="1" applyProtection="1">
      <alignment vertical="center"/>
    </xf>
    <xf numFmtId="0" fontId="20" fillId="0" borderId="5" xfId="0" applyFont="1" applyBorder="1" applyAlignment="1" applyProtection="1">
      <alignment horizontal="center" vertical="center"/>
    </xf>
    <xf numFmtId="0" fontId="20" fillId="0" borderId="5" xfId="0" applyFont="1" applyBorder="1" applyAlignment="1" applyProtection="1">
      <alignment horizontal="right" vertical="center"/>
    </xf>
    <xf numFmtId="0" fontId="20" fillId="9" borderId="2" xfId="0" applyFont="1" applyFill="1" applyBorder="1" applyAlignment="1" applyProtection="1">
      <alignment horizontal="center" vertical="center"/>
    </xf>
    <xf numFmtId="0" fontId="20" fillId="9" borderId="3" xfId="0" applyFont="1" applyFill="1" applyBorder="1" applyAlignment="1" applyProtection="1">
      <alignment horizontal="center" vertical="center"/>
    </xf>
    <xf numFmtId="0" fontId="20" fillId="9" borderId="2" xfId="0" applyFont="1" applyFill="1" applyBorder="1" applyAlignment="1" applyProtection="1">
      <alignment horizontal="center" vertical="center" wrapText="1"/>
    </xf>
    <xf numFmtId="0" fontId="20" fillId="9" borderId="6" xfId="0" applyFont="1" applyFill="1" applyBorder="1" applyAlignment="1" applyProtection="1">
      <alignment horizontal="center" vertical="center"/>
    </xf>
    <xf numFmtId="0" fontId="20" fillId="9" borderId="7" xfId="0" applyFont="1" applyFill="1" applyBorder="1" applyAlignment="1" applyProtection="1">
      <alignment horizontal="center" vertical="center"/>
    </xf>
    <xf numFmtId="0" fontId="21" fillId="9" borderId="8" xfId="0" applyFont="1" applyFill="1" applyBorder="1" applyAlignment="1" applyProtection="1">
      <alignment horizontal="left" vertical="center"/>
    </xf>
    <xf numFmtId="0" fontId="15" fillId="9" borderId="7" xfId="0" applyFont="1" applyFill="1" applyBorder="1" applyAlignment="1" applyProtection="1">
      <alignment horizontal="center" vertical="center"/>
    </xf>
    <xf numFmtId="165" fontId="15" fillId="9" borderId="7" xfId="0" applyNumberFormat="1" applyFont="1" applyFill="1" applyBorder="1" applyAlignment="1" applyProtection="1">
      <alignment horizontal="center" vertical="center"/>
    </xf>
    <xf numFmtId="165" fontId="15" fillId="9" borderId="7" xfId="0" applyNumberFormat="1" applyFont="1" applyFill="1" applyBorder="1" applyAlignment="1" applyProtection="1">
      <alignment horizontal="right" vertical="center"/>
    </xf>
    <xf numFmtId="0" fontId="15" fillId="0" borderId="2"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3" fontId="15" fillId="0" borderId="2" xfId="0" applyNumberFormat="1" applyFont="1" applyBorder="1" applyAlignment="1" applyProtection="1">
      <alignment horizontal="center" vertical="center" wrapText="1"/>
    </xf>
    <xf numFmtId="164" fontId="15" fillId="0" borderId="2" xfId="0" applyNumberFormat="1" applyFont="1" applyBorder="1" applyAlignment="1" applyProtection="1">
      <alignment horizontal="center" vertical="center"/>
    </xf>
    <xf numFmtId="166" fontId="15" fillId="0" borderId="2" xfId="0" applyNumberFormat="1" applyFont="1" applyBorder="1" applyAlignment="1" applyProtection="1">
      <alignment horizontal="right" vertical="center"/>
    </xf>
    <xf numFmtId="167" fontId="15" fillId="0" borderId="0" xfId="0" applyNumberFormat="1" applyFont="1" applyFill="1" applyAlignment="1" applyProtection="1">
      <alignment vertical="center"/>
    </xf>
    <xf numFmtId="0" fontId="15" fillId="0" borderId="9" xfId="0" applyFont="1" applyBorder="1" applyAlignment="1" applyProtection="1">
      <alignment horizontal="center" vertical="center"/>
    </xf>
    <xf numFmtId="0" fontId="24" fillId="0" borderId="4" xfId="0" applyFont="1" applyBorder="1" applyAlignment="1" applyProtection="1">
      <alignment horizontal="left" vertical="center"/>
    </xf>
    <xf numFmtId="3" fontId="15" fillId="0" borderId="9" xfId="0" applyNumberFormat="1" applyFont="1" applyBorder="1" applyAlignment="1" applyProtection="1">
      <alignment horizontal="center" vertical="center"/>
    </xf>
    <xf numFmtId="164" fontId="20" fillId="0" borderId="9" xfId="0" applyNumberFormat="1" applyFont="1" applyBorder="1" applyAlignment="1" applyProtection="1">
      <alignment horizontal="center" vertical="center"/>
    </xf>
    <xf numFmtId="166" fontId="20" fillId="0" borderId="9" xfId="0" applyNumberFormat="1" applyFont="1" applyBorder="1" applyAlignment="1" applyProtection="1">
      <alignment horizontal="right" vertical="center"/>
    </xf>
    <xf numFmtId="165" fontId="20" fillId="0" borderId="2" xfId="0" applyNumberFormat="1" applyFont="1" applyBorder="1" applyAlignment="1" applyProtection="1">
      <alignment horizontal="right" vertical="center"/>
    </xf>
    <xf numFmtId="3" fontId="20" fillId="9" borderId="7" xfId="0" applyNumberFormat="1" applyFont="1" applyFill="1" applyBorder="1" applyAlignment="1" applyProtection="1">
      <alignment horizontal="center" vertical="center"/>
    </xf>
    <xf numFmtId="164" fontId="20" fillId="9" borderId="7" xfId="0" applyNumberFormat="1" applyFont="1" applyFill="1" applyBorder="1" applyAlignment="1" applyProtection="1">
      <alignment horizontal="center" vertical="center"/>
    </xf>
    <xf numFmtId="166" fontId="20" fillId="9" borderId="7" xfId="0" applyNumberFormat="1" applyFont="1" applyFill="1" applyBorder="1" applyAlignment="1" applyProtection="1">
      <alignment horizontal="center" vertical="center"/>
    </xf>
    <xf numFmtId="166" fontId="20" fillId="9" borderId="7" xfId="0" applyNumberFormat="1" applyFont="1" applyFill="1" applyBorder="1" applyAlignment="1" applyProtection="1">
      <alignment horizontal="right" vertical="center"/>
    </xf>
    <xf numFmtId="3" fontId="15" fillId="0" borderId="4" xfId="0" applyNumberFormat="1" applyFont="1" applyBorder="1" applyAlignment="1" applyProtection="1">
      <alignment horizontal="center" vertical="center"/>
    </xf>
    <xf numFmtId="166" fontId="15" fillId="0" borderId="9" xfId="0" applyNumberFormat="1" applyFont="1" applyBorder="1" applyAlignment="1" applyProtection="1">
      <alignment horizontal="right" vertical="center"/>
    </xf>
    <xf numFmtId="166" fontId="20" fillId="0" borderId="2" xfId="0" applyNumberFormat="1" applyFont="1" applyBorder="1" applyAlignment="1" applyProtection="1">
      <alignment horizontal="right" vertical="center"/>
    </xf>
    <xf numFmtId="0" fontId="15" fillId="0" borderId="0" xfId="0" applyFont="1" applyAlignment="1" applyProtection="1">
      <alignment horizontal="center" vertical="center"/>
    </xf>
    <xf numFmtId="0" fontId="21" fillId="0" borderId="0" xfId="0" applyFont="1" applyAlignment="1" applyProtection="1">
      <alignment horizontal="left" vertical="center"/>
    </xf>
    <xf numFmtId="166" fontId="20" fillId="9" borderId="11" xfId="0" applyNumberFormat="1" applyFont="1" applyFill="1" applyBorder="1" applyAlignment="1" applyProtection="1">
      <alignment horizontal="right" vertical="center"/>
    </xf>
    <xf numFmtId="166" fontId="15" fillId="9" borderId="13" xfId="0" applyNumberFormat="1" applyFont="1" applyFill="1" applyBorder="1" applyAlignment="1" applyProtection="1">
      <alignment horizontal="right" vertical="center"/>
    </xf>
    <xf numFmtId="166" fontId="20" fillId="9" borderId="14" xfId="0" applyNumberFormat="1" applyFont="1" applyFill="1" applyBorder="1" applyAlignment="1" applyProtection="1">
      <alignment horizontal="right" vertical="center"/>
    </xf>
    <xf numFmtId="0" fontId="16" fillId="0" borderId="2"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0" fillId="0" borderId="2" xfId="0" applyFill="1" applyBorder="1"/>
    <xf numFmtId="0" fontId="20" fillId="10" borderId="2" xfId="0"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3" fontId="20" fillId="11" borderId="10" xfId="0" applyNumberFormat="1" applyFont="1" applyFill="1" applyBorder="1" applyAlignment="1" applyProtection="1">
      <alignment horizontal="left" vertical="center"/>
    </xf>
    <xf numFmtId="3" fontId="20" fillId="0" borderId="7" xfId="0" applyNumberFormat="1" applyFont="1" applyFill="1" applyBorder="1" applyAlignment="1" applyProtection="1">
      <alignment horizontal="left" vertical="center"/>
    </xf>
    <xf numFmtId="3" fontId="15" fillId="0" borderId="12" xfId="0" applyNumberFormat="1" applyFont="1" applyFill="1" applyBorder="1" applyAlignment="1" applyProtection="1">
      <alignment horizontal="left" vertical="center"/>
    </xf>
    <xf numFmtId="3" fontId="20" fillId="0" borderId="9" xfId="0" applyNumberFormat="1" applyFont="1" applyFill="1" applyBorder="1" applyAlignment="1" applyProtection="1">
      <alignment horizontal="left" vertical="center"/>
    </xf>
  </cellXfs>
  <cellStyles count="22">
    <cellStyle name="Accent" xfId="2"/>
    <cellStyle name="Accent 1" xfId="3"/>
    <cellStyle name="Accent 2" xfId="4"/>
    <cellStyle name="Accent 3" xfId="5"/>
    <cellStyle name="Bad" xfId="6"/>
    <cellStyle name="Default" xfId="7"/>
    <cellStyle name="Error" xfId="8"/>
    <cellStyle name="Euro" xfId="9"/>
    <cellStyle name="Footnote" xfId="10"/>
    <cellStyle name="Good" xfId="11"/>
    <cellStyle name="Heading" xfId="12"/>
    <cellStyle name="Heading 1" xfId="13"/>
    <cellStyle name="Heading 2" xfId="14"/>
    <cellStyle name="Hyperlink" xfId="15"/>
    <cellStyle name="Neutral" xfId="16"/>
    <cellStyle name="Normal" xfId="0" builtinId="0" customBuiltin="1"/>
    <cellStyle name="Note" xfId="1" builtinId="10" customBuiltin="1"/>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31"/>
  <sheetViews>
    <sheetView tabSelected="1" workbookViewId="0"/>
  </sheetViews>
  <sheetFormatPr baseColWidth="10" defaultRowHeight="13.9"/>
  <cols>
    <col min="1" max="1" width="2.7109375" style="1" customWidth="1"/>
    <col min="2" max="2" width="11.28515625" style="1" customWidth="1"/>
    <col min="3" max="3" width="127.5703125" style="1" customWidth="1"/>
    <col min="4" max="5" width="12.42578125" style="1" customWidth="1"/>
    <col min="6" max="6" width="12.42578125" style="2" customWidth="1"/>
    <col min="7" max="7" width="16.5703125" style="1" customWidth="1"/>
    <col min="8" max="8" width="16.5703125" style="3" customWidth="1"/>
    <col min="9" max="1024" width="12.140625" style="1" customWidth="1"/>
  </cols>
  <sheetData>
    <row r="1" spans="2:10" ht="14.25"/>
    <row r="2" spans="2:10" ht="30" customHeight="1">
      <c r="B2" s="44" t="s">
        <v>0</v>
      </c>
      <c r="C2" s="4" t="s">
        <v>1</v>
      </c>
      <c r="D2" s="45" t="s">
        <v>2</v>
      </c>
      <c r="E2" s="45"/>
      <c r="F2" s="45"/>
      <c r="G2" s="45"/>
      <c r="H2" s="45"/>
    </row>
    <row r="3" spans="2:10" ht="30" customHeight="1">
      <c r="B3" s="44"/>
      <c r="C3" s="4" t="s">
        <v>3</v>
      </c>
      <c r="D3" s="45"/>
      <c r="E3" s="45"/>
      <c r="F3" s="45"/>
      <c r="G3" s="45"/>
      <c r="H3" s="45"/>
    </row>
    <row r="4" spans="2:10" ht="30" customHeight="1">
      <c r="B4" s="5" t="s">
        <v>4</v>
      </c>
      <c r="C4" s="6" t="s">
        <v>5</v>
      </c>
      <c r="D4" s="46"/>
      <c r="E4" s="46"/>
      <c r="F4" s="46"/>
      <c r="G4" s="46"/>
      <c r="H4" s="46"/>
    </row>
    <row r="5" spans="2:10" ht="30" customHeight="1">
      <c r="B5" s="7"/>
      <c r="C5" s="7"/>
      <c r="D5" s="8"/>
      <c r="E5" s="8"/>
      <c r="F5" s="9"/>
      <c r="G5" s="8"/>
      <c r="H5" s="10"/>
    </row>
    <row r="6" spans="2:10" ht="30" customHeight="1">
      <c r="B6" s="11" t="s">
        <v>6</v>
      </c>
      <c r="C6" s="12" t="s">
        <v>7</v>
      </c>
      <c r="D6" s="11" t="s">
        <v>8</v>
      </c>
      <c r="E6" s="13" t="s">
        <v>9</v>
      </c>
      <c r="F6" s="13" t="s">
        <v>10</v>
      </c>
      <c r="G6" s="14" t="s">
        <v>11</v>
      </c>
      <c r="H6" s="11" t="s">
        <v>12</v>
      </c>
    </row>
    <row r="7" spans="2:10" ht="30" customHeight="1">
      <c r="B7" s="47" t="s">
        <v>13</v>
      </c>
      <c r="C7" s="47"/>
      <c r="D7" s="47"/>
      <c r="E7" s="47"/>
      <c r="F7" s="47"/>
      <c r="G7" s="47"/>
      <c r="H7" s="47"/>
    </row>
    <row r="8" spans="2:10" ht="30" customHeight="1">
      <c r="B8" s="15">
        <v>1.1000000000000001</v>
      </c>
      <c r="C8" s="16" t="s">
        <v>14</v>
      </c>
      <c r="D8" s="17"/>
      <c r="E8" s="17"/>
      <c r="F8" s="17"/>
      <c r="G8" s="18"/>
      <c r="H8" s="19"/>
    </row>
    <row r="9" spans="2:10" ht="30" customHeight="1">
      <c r="B9" s="20" t="s">
        <v>15</v>
      </c>
      <c r="C9" s="21" t="s">
        <v>16</v>
      </c>
      <c r="D9" s="22" t="s">
        <v>17</v>
      </c>
      <c r="E9" s="23">
        <v>1</v>
      </c>
      <c r="F9" s="23"/>
      <c r="G9" s="24"/>
      <c r="H9" s="24">
        <f>G9*F9</f>
        <v>0</v>
      </c>
      <c r="J9" s="25"/>
    </row>
    <row r="10" spans="2:10" ht="43.15" customHeight="1">
      <c r="B10" s="20" t="s">
        <v>18</v>
      </c>
      <c r="C10" s="21" t="s">
        <v>19</v>
      </c>
      <c r="D10" s="22" t="s">
        <v>17</v>
      </c>
      <c r="E10" s="23">
        <v>1</v>
      </c>
      <c r="F10" s="23"/>
      <c r="G10" s="24"/>
      <c r="H10" s="24">
        <f>G10*F10</f>
        <v>0</v>
      </c>
      <c r="J10" s="25"/>
    </row>
    <row r="11" spans="2:10" ht="30" customHeight="1">
      <c r="B11" s="20" t="s">
        <v>20</v>
      </c>
      <c r="C11" s="21" t="s">
        <v>21</v>
      </c>
      <c r="D11" s="48" t="s">
        <v>22</v>
      </c>
      <c r="E11" s="48"/>
      <c r="F11" s="48"/>
      <c r="G11" s="48"/>
      <c r="H11" s="48"/>
      <c r="J11" s="25"/>
    </row>
    <row r="12" spans="2:10" ht="30" customHeight="1">
      <c r="B12" s="20" t="s">
        <v>23</v>
      </c>
      <c r="C12" s="21" t="s">
        <v>24</v>
      </c>
      <c r="D12" s="48" t="s">
        <v>22</v>
      </c>
      <c r="E12" s="48"/>
      <c r="F12" s="48"/>
      <c r="G12" s="48"/>
      <c r="H12" s="48"/>
      <c r="J12" s="25"/>
    </row>
    <row r="13" spans="2:10" ht="30" customHeight="1">
      <c r="B13" s="20" t="s">
        <v>25</v>
      </c>
      <c r="C13" s="21" t="s">
        <v>26</v>
      </c>
      <c r="D13" s="48" t="s">
        <v>22</v>
      </c>
      <c r="E13" s="48"/>
      <c r="F13" s="48"/>
      <c r="G13" s="48"/>
      <c r="H13" s="48"/>
      <c r="J13" s="25"/>
    </row>
    <row r="14" spans="2:10" ht="30" customHeight="1">
      <c r="B14" s="26"/>
      <c r="C14" s="27" t="s">
        <v>27</v>
      </c>
      <c r="D14" s="28"/>
      <c r="E14" s="28"/>
      <c r="F14" s="29"/>
      <c r="G14" s="30"/>
      <c r="H14" s="31">
        <f>SUM(H9:H13)</f>
        <v>0</v>
      </c>
      <c r="J14" s="25"/>
    </row>
    <row r="15" spans="2:10" ht="30" customHeight="1">
      <c r="B15" s="15">
        <v>1.2</v>
      </c>
      <c r="C15" s="16" t="s">
        <v>28</v>
      </c>
      <c r="D15" s="32"/>
      <c r="E15" s="32"/>
      <c r="F15" s="33"/>
      <c r="G15" s="34"/>
      <c r="H15" s="35"/>
      <c r="J15" s="25"/>
    </row>
    <row r="16" spans="2:10" ht="27.75">
      <c r="B16" s="20" t="s">
        <v>29</v>
      </c>
      <c r="C16" s="21" t="s">
        <v>30</v>
      </c>
      <c r="D16" s="22" t="s">
        <v>31</v>
      </c>
      <c r="E16" s="23">
        <v>98</v>
      </c>
      <c r="F16" s="23"/>
      <c r="G16" s="24"/>
      <c r="H16" s="24">
        <f>G16*F16</f>
        <v>0</v>
      </c>
      <c r="J16" s="25"/>
    </row>
    <row r="17" spans="2:10" ht="27.75">
      <c r="B17" s="20" t="s">
        <v>32</v>
      </c>
      <c r="C17" s="21" t="s">
        <v>33</v>
      </c>
      <c r="D17" s="22" t="s">
        <v>34</v>
      </c>
      <c r="E17" s="23">
        <v>326</v>
      </c>
      <c r="F17" s="23"/>
      <c r="G17" s="24"/>
      <c r="H17" s="24">
        <f>G17*F17</f>
        <v>0</v>
      </c>
      <c r="J17" s="25"/>
    </row>
    <row r="18" spans="2:10" ht="40.5">
      <c r="B18" s="20" t="s">
        <v>35</v>
      </c>
      <c r="C18" s="21" t="s">
        <v>36</v>
      </c>
      <c r="D18" s="22" t="s">
        <v>31</v>
      </c>
      <c r="E18" s="23">
        <v>65</v>
      </c>
      <c r="F18" s="23"/>
      <c r="G18" s="24"/>
      <c r="H18" s="24">
        <f>G18*F18</f>
        <v>0</v>
      </c>
      <c r="J18" s="25"/>
    </row>
    <row r="19" spans="2:10" ht="49.15" customHeight="1">
      <c r="B19" s="20" t="s">
        <v>37</v>
      </c>
      <c r="C19" s="21" t="s">
        <v>38</v>
      </c>
      <c r="D19" s="22" t="s">
        <v>31</v>
      </c>
      <c r="E19" s="23">
        <v>33</v>
      </c>
      <c r="F19" s="23"/>
      <c r="G19" s="24"/>
      <c r="H19" s="24">
        <f>G19*F19</f>
        <v>0</v>
      </c>
      <c r="J19" s="25"/>
    </row>
    <row r="20" spans="2:10" ht="53.25">
      <c r="B20" s="20" t="s">
        <v>39</v>
      </c>
      <c r="C20" s="21" t="s">
        <v>40</v>
      </c>
      <c r="D20" s="22" t="s">
        <v>34</v>
      </c>
      <c r="E20" s="23">
        <v>326</v>
      </c>
      <c r="F20" s="23"/>
      <c r="G20" s="24"/>
      <c r="H20" s="24">
        <f>G20*F20</f>
        <v>0</v>
      </c>
      <c r="J20" s="25"/>
    </row>
    <row r="21" spans="2:10" ht="30.95" customHeight="1">
      <c r="B21" s="26"/>
      <c r="C21" s="27" t="s">
        <v>41</v>
      </c>
      <c r="D21" s="28"/>
      <c r="E21" s="28"/>
      <c r="F21" s="36"/>
      <c r="G21" s="37"/>
      <c r="H21" s="38">
        <f>SUM(H16:H20)</f>
        <v>0</v>
      </c>
      <c r="J21" s="25"/>
    </row>
    <row r="22" spans="2:10" ht="30.95" customHeight="1" thickBot="1">
      <c r="B22" s="39"/>
      <c r="C22" s="40"/>
      <c r="D22" s="28"/>
      <c r="E22" s="28"/>
      <c r="F22" s="36"/>
      <c r="G22" s="37"/>
      <c r="H22" s="38"/>
      <c r="J22" s="25"/>
    </row>
    <row r="23" spans="2:10" ht="30" customHeight="1" thickBot="1">
      <c r="B23" s="39"/>
      <c r="C23" s="40"/>
      <c r="D23" s="49" t="s">
        <v>42</v>
      </c>
      <c r="E23" s="49"/>
      <c r="F23" s="49"/>
      <c r="G23" s="49"/>
      <c r="H23" s="49"/>
      <c r="J23" s="25"/>
    </row>
    <row r="24" spans="2:10" ht="30" customHeight="1">
      <c r="B24" s="39"/>
      <c r="C24" s="40"/>
      <c r="D24" s="50" t="s">
        <v>43</v>
      </c>
      <c r="E24" s="50"/>
      <c r="F24" s="50"/>
      <c r="G24" s="50"/>
      <c r="H24" s="41">
        <f>H14+H21</f>
        <v>0</v>
      </c>
      <c r="J24" s="25"/>
    </row>
    <row r="25" spans="2:10" ht="30" customHeight="1">
      <c r="B25" s="39"/>
      <c r="C25" s="40"/>
      <c r="D25" s="51" t="s">
        <v>44</v>
      </c>
      <c r="E25" s="51"/>
      <c r="F25" s="51"/>
      <c r="G25" s="51"/>
      <c r="H25" s="42">
        <f>H24*0.2</f>
        <v>0</v>
      </c>
      <c r="J25" s="25"/>
    </row>
    <row r="26" spans="2:10" ht="30" customHeight="1">
      <c r="B26" s="39"/>
      <c r="C26" s="40"/>
      <c r="D26" s="52" t="s">
        <v>45</v>
      </c>
      <c r="E26" s="52"/>
      <c r="F26" s="52"/>
      <c r="G26" s="52"/>
      <c r="H26" s="43">
        <f>H24+H25</f>
        <v>0</v>
      </c>
      <c r="J26" s="25"/>
    </row>
    <row r="27" spans="2:10" ht="30" customHeight="1">
      <c r="B27" s="39"/>
      <c r="C27" s="40"/>
      <c r="D27" s="40"/>
      <c r="E27" s="40"/>
      <c r="F27" s="40"/>
      <c r="G27" s="40"/>
      <c r="H27" s="40"/>
      <c r="J27" s="25"/>
    </row>
    <row r="28" spans="2:10" ht="30" customHeight="1">
      <c r="B28" s="39"/>
      <c r="C28" s="40"/>
      <c r="D28" s="40"/>
      <c r="E28" s="40"/>
      <c r="F28" s="40"/>
      <c r="G28" s="40"/>
      <c r="H28" s="40"/>
      <c r="J28" s="25"/>
    </row>
    <row r="29" spans="2:10" ht="31.5" customHeight="1"/>
    <row r="30" spans="2:10" ht="31.5" customHeight="1"/>
    <row r="31" spans="2:10" ht="31.5" customHeight="1"/>
  </sheetData>
  <mergeCells count="11">
    <mergeCell ref="D13:H13"/>
    <mergeCell ref="D23:H23"/>
    <mergeCell ref="D24:G24"/>
    <mergeCell ref="D25:G25"/>
    <mergeCell ref="D26:G26"/>
    <mergeCell ref="B2:B3"/>
    <mergeCell ref="D2:H3"/>
    <mergeCell ref="D4:H4"/>
    <mergeCell ref="B7:H7"/>
    <mergeCell ref="D11:H11"/>
    <mergeCell ref="D12:H12"/>
  </mergeCells>
  <printOptions horizontalCentered="1"/>
  <pageMargins left="0.39724409448818893" right="0.28818897637795277" top="1.393700787401575" bottom="0.90708661417322844" header="1" footer="0.51338582677165356"/>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LOT 03 - PUMPTRACK</vt:lpstr>
      <vt:lpstr>'LOT 03 - PUMPTRACK'!Zone_d_impression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sauthier</dc:creator>
  <cp:lastModifiedBy>Laurent Sauthier</cp:lastModifiedBy>
  <cp:revision>5</cp:revision>
  <dcterms:created xsi:type="dcterms:W3CDTF">2025-06-02T16:34:06Z</dcterms:created>
  <dcterms:modified xsi:type="dcterms:W3CDTF">2025-06-05T08:15:02Z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